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9524c97ed44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714170a0a6b6423d"/>
    <x:sheet xmlns:r="http://schemas.openxmlformats.org/officeDocument/2006/relationships" name="Inputs" sheetId="2" r:id="R6280d86137f049b3"/>
    <x:sheet xmlns:r="http://schemas.openxmlformats.org/officeDocument/2006/relationships" name="Model" sheetId="3" r:id="R84491e1d3049443f"/>
    <x:sheet xmlns:r="http://schemas.openxmlformats.org/officeDocument/2006/relationships" name="Checks &amp; Handoffs" sheetId="4" r:id="R0f808bd7080c4a9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$#,##0"/>
    <x:numFmt numFmtId="202" formatCode="0"/>
  </x:numFmts>
  <x:fonts count="12">
    <x:font>
      <x:sz val="11"/>
      <x:name val="Carlito"/>
    </x:font>
    <x:font>
      <x:b/>
      <x:sz val="18"/>
      <x:color rgb="FFFFFFFF"/>
      <x:name val="Georgia"/>
    </x:font>
    <x:font>
      <x:sz val="10"/>
      <x:color rgb="FF203238"/>
      <x:name val="Carlito"/>
    </x:font>
    <x:font>
      <x:b/>
      <x:sz val="11"/>
      <x:color rgb="FF142C35"/>
      <x:name val="Carlito"/>
    </x:font>
    <x:font>
      <x:sz val="9"/>
      <x:color rgb="FF203238"/>
      <x:name val="Aptos"/>
    </x:font>
    <x:font>
      <x:b/>
      <x:sz val="9"/>
      <x:color rgb="FF203238"/>
      <x:name val="Aptos"/>
    </x:font>
    <x:font>
      <x:b/>
      <x:sz val="11"/>
      <x:color rgb="FF1E4C86"/>
      <x:name val="Carlito"/>
    </x:font>
    <x:font>
      <x:b/>
      <x:sz val="11"/>
      <x:color rgb="FFFFFFFF"/>
      <x:name val="Carlito"/>
    </x:font>
    <x:font>
      <x:sz val="11"/>
      <x:color rgb="FF203238"/>
      <x:name val="Carlito"/>
    </x:font>
    <x:font>
      <x:b/>
      <x:sz val="11"/>
      <x:name val="Carlito"/>
    </x:font>
    <x:font>
      <x:b/>
      <x:sz val="9"/>
      <x:color rgb="FFFFFFFF"/>
      <x:name val="Aptos"/>
    </x:font>
    <x:font>
      <x:b/>
      <x:sz val="9"/>
      <x:color rgb="FFFFFFFF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142C35"/>
      </x:patternFill>
    </x:fill>
    <x:fill>
      <x:patternFill patternType="solid">
        <x:fgColor rgb="FFDCE9E5"/>
      </x:patternFill>
    </x:fill>
    <x:fill>
      <x:patternFill patternType="solid">
        <x:fgColor rgb="FF79AFA6"/>
      </x:patternFill>
    </x:fill>
    <x:fill>
      <x:patternFill patternType="solid">
        <x:fgColor rgb="FFEAF2FF"/>
      </x:patternFill>
    </x:fill>
    <x:fill>
      <x:patternFill patternType="solid">
        <x:fgColor rgb="FFEDF6F2"/>
      </x:patternFill>
    </x:fill>
    <x:fill>
      <x:patternFill patternType="solid">
        <x:fgColor rgb="FFFFF1DD"/>
      </x:patternFill>
    </x:fill>
  </x:fills>
  <x:borders count="4">
    <x:border/>
    <x:border>
      <x:bottom style="thin">
        <x:color rgb="FFDCE4E0"/>
      </x:bottom>
    </x:border>
    <x:border>
      <x:top style="thin">
        <x:color rgb="FFDCE4E0"/>
      </x:top>
      <x:bottom style="thin">
        <x:color rgb="FFDCE4E0"/>
      </x:bottom>
    </x:border>
    <x:border>
      <x:top style="thin">
        <x:color rgb="FFDCE4E0"/>
      </x:top>
    </x:border>
  </x:borders>
  <x:cellStyleXfs count="1">
    <x:xf numFmtId="0" fontId="0" fillId="0" borderId="0"/>
  </x:cellStyleXfs>
  <x:cellXfs count="7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4" fillId="0" borderId="0" xfId="0" applyNumberFormat="1" applyFont="1" applyFill="1" applyBorder="1"/>
    <x:xf numFmtId="0" fontId="5" fillId="4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0" fillId="0" borderId="1" xfId="0" applyNumberFormat="1" applyFont="1" applyFill="1" applyBorder="1"/>
    <x:xf numFmtId="0" fontId="0" fillId="0" borderId="2" xfId="0" applyNumberFormat="1" applyFont="1" applyFill="1" applyBorder="1"/>
    <x:xf numFmtId="0" fontId="6" fillId="5" borderId="2" xfId="0" applyNumberFormat="1" applyFont="1" applyFill="1" applyBorder="1"/>
    <x:xf numFmtId="0" fontId="0" fillId="0" borderId="3" xfId="0" applyNumberFormat="1" applyFont="1" applyFill="1" applyBorder="1"/>
    <x:xf numFmtId="0" fontId="6" fillId="5" borderId="3" xfId="0" applyNumberFormat="1" applyFont="1" applyFill="1" applyBorder="1"/>
    <x:xf numFmtId="200" fontId="6" fillId="5" borderId="2" xfId="0" applyNumberFormat="1" applyFont="1" applyFill="1" applyBorder="1"/>
    <x:xf numFmtId="200" fontId="6" fillId="5" borderId="3" xfId="0" applyNumberFormat="1" applyFont="1" applyFill="1" applyBorder="1"/>
    <x:xf numFmtId="201" fontId="6" fillId="5" borderId="2" xfId="0" applyNumberFormat="1" applyFont="1" applyFill="1" applyBorder="1"/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7" fillId="2" borderId="1" xfId="0" applyNumberFormat="1" applyFont="1" applyFill="1" applyBorder="1" applyAlignment="1">
      <x:alignment wrapText="1"/>
    </x:xf>
    <x:xf numFmtId="0" fontId="8" fillId="6" borderId="2" xfId="0" applyNumberFormat="1" applyFont="1" applyFill="1" applyBorder="1"/>
    <x:xf numFmtId="0" fontId="8" fillId="6" borderId="3" xfId="0" applyNumberFormat="1" applyFont="1" applyFill="1" applyBorder="1"/>
    <x:xf numFmtId="201" fontId="8" fillId="6" borderId="2" xfId="0" applyNumberFormat="1" applyFont="1" applyFill="1" applyBorder="1"/>
    <x:xf numFmtId="202" fontId="8" fillId="6" borderId="2" xfId="0" applyNumberFormat="1" applyFont="1" applyFill="1" applyBorder="1"/>
    <x:xf numFmtId="202" fontId="8" fillId="6" borderId="3" xfId="0" applyNumberFormat="1" applyFont="1" applyFill="1" applyBorder="1"/>
    <x:xf numFmtId="200" fontId="8" fillId="6" borderId="2" xfId="0" applyNumberFormat="1" applyFont="1" applyFill="1" applyBorder="1"/>
    <x:xf numFmtId="200" fontId="8" fillId="6" borderId="3" xfId="0" applyNumberFormat="1" applyFont="1" applyFill="1" applyBorder="1"/>
    <x:xf numFmtId="201" fontId="8" fillId="6" borderId="3" xfId="0" applyNumberFormat="1" applyFont="1" applyFill="1" applyBorder="1"/>
    <x:xf numFmtId="0" fontId="9" fillId="6" borderId="0" xfId="0" applyNumberFormat="1" applyFont="1" applyFill="1" applyBorder="1"/>
    <x:xf numFmtId="0" fontId="0" fillId="7" borderId="0" xfId="0" applyNumberFormat="1" applyFont="1" applyFill="1" applyBorder="1"/>
    <x:xf numFmtId="0" fontId="9" fillId="7" borderId="0" xfId="0" applyNumberFormat="1" applyFont="1" applyFill="1" applyBorder="1"/>
    <x:xf numFmtId="0" fontId="5" fillId="2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2" xfId="0" applyNumberFormat="1" applyFont="1" applyFill="1" applyBorder="1"/>
    <x:xf numFmtId="201" fontId="5" fillId="5" borderId="2" xfId="0" applyNumberFormat="1" applyFont="1" applyFill="1" applyBorder="1"/>
    <x:xf numFmtId="200" fontId="5" fillId="5" borderId="2" xfId="0" applyNumberFormat="1" applyFont="1" applyFill="1" applyBorder="1"/>
    <x:xf numFmtId="0" fontId="4" fillId="0" borderId="3" xfId="0" applyNumberFormat="1" applyFont="1" applyFill="1" applyBorder="1"/>
    <x:xf numFmtId="200" fontId="5" fillId="5" borderId="3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wrapText="1"/>
    </x:xf>
    <x:xf numFmtId="201" fontId="5" fillId="5" borderId="2" xfId="0" applyNumberFormat="1" applyFont="1" applyFill="1" applyBorder="1" applyAlignment="1">
      <x:alignment wrapText="1"/>
    </x:xf>
    <x:xf numFmtId="200" fontId="5" fillId="5" borderId="2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200" fontId="5" fillId="5" borderId="3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wrapText="1"/>
    </x:xf>
    <x:xf numFmtId="201" fontId="4" fillId="6" borderId="2" xfId="0" applyNumberFormat="1" applyFont="1" applyFill="1" applyBorder="1"/>
    <x:xf numFmtId="202" fontId="4" fillId="6" borderId="2" xfId="0" applyNumberFormat="1" applyFont="1" applyFill="1" applyBorder="1"/>
    <x:xf numFmtId="202" fontId="4" fillId="6" borderId="3" xfId="0" applyNumberFormat="1" applyFont="1" applyFill="1" applyBorder="1"/>
    <x:xf numFmtId="200" fontId="4" fillId="6" borderId="2" xfId="0" applyNumberFormat="1" applyFont="1" applyFill="1" applyBorder="1"/>
    <x:xf numFmtId="0" fontId="4" fillId="6" borderId="2" xfId="0" applyNumberFormat="1" applyFont="1" applyFill="1" applyBorder="1"/>
    <x:xf numFmtId="200" fontId="4" fillId="6" borderId="3" xfId="0" applyNumberFormat="1" applyFont="1" applyFill="1" applyBorder="1"/>
    <x:xf numFmtId="201" fontId="4" fillId="6" borderId="3" xfId="0" applyNumberFormat="1" applyFont="1" applyFill="1" applyBorder="1"/>
    <x:xf numFmtId="0" fontId="4" fillId="6" borderId="3" xfId="0" applyNumberFormat="1" applyFont="1" applyFill="1" applyBorder="1"/>
    <x:xf numFmtId="201" fontId="4" fillId="6" borderId="2" xfId="0" applyNumberFormat="1" applyFont="1" applyFill="1" applyBorder="1" applyAlignment="1">
      <x:alignment wrapText="1"/>
    </x:xf>
    <x:xf numFmtId="202" fontId="4" fillId="6" borderId="2" xfId="0" applyNumberFormat="1" applyFont="1" applyFill="1" applyBorder="1" applyAlignment="1">
      <x:alignment wrapText="1"/>
    </x:xf>
    <x:xf numFmtId="202" fontId="4" fillId="6" borderId="3" xfId="0" applyNumberFormat="1" applyFont="1" applyFill="1" applyBorder="1" applyAlignment="1">
      <x:alignment wrapText="1"/>
    </x:xf>
    <x:xf numFmtId="200" fontId="4" fillId="6" borderId="2" xfId="0" applyNumberFormat="1" applyFont="1" applyFill="1" applyBorder="1" applyAlignment="1">
      <x:alignment wrapText="1"/>
    </x:xf>
    <x:xf numFmtId="0" fontId="4" fillId="6" borderId="2" xfId="0" applyNumberFormat="1" applyFont="1" applyFill="1" applyBorder="1" applyAlignment="1">
      <x:alignment wrapText="1"/>
    </x:xf>
    <x:xf numFmtId="200" fontId="4" fillId="6" borderId="3" xfId="0" applyNumberFormat="1" applyFont="1" applyFill="1" applyBorder="1" applyAlignment="1">
      <x:alignment wrapText="1"/>
    </x:xf>
    <x:xf numFmtId="201" fontId="4" fillId="6" borderId="3" xfId="0" applyNumberFormat="1" applyFont="1" applyFill="1" applyBorder="1" applyAlignment="1">
      <x:alignment wrapText="1"/>
    </x:xf>
    <x:xf numFmtId="0" fontId="4" fillId="6" borderId="3" xfId="0" applyNumberFormat="1" applyFont="1" applyFill="1" applyBorder="1" applyAlignment="1">
      <x:alignment wrapText="1"/>
    </x:xf>
    <x:xf numFmtId="0" fontId="5" fillId="6" borderId="0" xfId="0" applyNumberFormat="1" applyFont="1" applyFill="1" applyBorder="1"/>
    <x:xf numFmtId="0" fontId="5" fillId="7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wrapText="1"/>
    </x:xf>
    <x:xf numFmtId="0" fontId="10" fillId="2" borderId="0" xfId="0" applyNumberFormat="1" applyFont="1" applyFill="1" applyBorder="1" applyAlignment="1">
      <x:alignment wrapText="1"/>
    </x:xf>
    <x:xf numFmtId="0" fontId="11" fillId="2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5dd3ad39fd4643" /><Relationship Type="http://schemas.openxmlformats.org/officeDocument/2006/relationships/theme" Target="/xl/theme/theme1.xml" Id="Ra547a6e066094727" /><Relationship Type="http://schemas.openxmlformats.org/officeDocument/2006/relationships/sharedStrings" Target="/xl/sharedStrings.xml" Id="Rbbd28fd7f4544a82" /><Relationship Type="http://schemas.openxmlformats.org/officeDocument/2006/relationships/worksheet" Target="/xl/worksheets/sheet1.xml" Id="R714170a0a6b6423d" /><Relationship Type="http://schemas.openxmlformats.org/officeDocument/2006/relationships/worksheet" Target="/xl/worksheets/sheet2.xml" Id="R6280d86137f049b3" /><Relationship Type="http://schemas.openxmlformats.org/officeDocument/2006/relationships/worksheet" Target="/xl/worksheets/sheet3.xml" Id="R84491e1d3049443f" /><Relationship Type="http://schemas.openxmlformats.org/officeDocument/2006/relationships/worksheet" Target="/xl/worksheets/sheet4.xml" Id="R0f808bd7080c4a9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.670000076293945" hidden="0" customWidth="1"/>
    <x:col min="2" max="2" width="25.559999465942383" hidden="0" customWidth="1"/>
    <x:col min="3" max="3" width="2.7799999713897705" hidden="0" customWidth="1"/>
    <x:col min="4" max="4" width="21.110000610351562" hidden="0" customWidth="1"/>
    <x:col min="5" max="5" width="21.110000610351562" hidden="0" customWidth="1"/>
    <x:col min="6" max="6" width="21.110000610351562" hidden="0" customWidth="1"/>
  </x:cols>
  <x:sheetData>
    <x:row r="1" ht="34" customHeight="1">
      <x:c r="A1" s="2" t="str">
        <x:v>Marketing Contribution Plan</x:v>
      </x:c>
    </x:row>
    <x:row r="2" ht="26" customHeight="1">
      <x:c r="A2" s="4" t="str">
        <x:v>Translate marketing-sourced bookings into pipeline, opportunities, and demand requirements.</x:v>
      </x:c>
    </x:row>
    <x:row r="4">
      <x:c r="A4" s="9" t="str">
        <x:v>MODEL OWNER</x:v>
      </x:c>
      <x:c r="B4" s="9" t="str">
        <x:v>Revenue Operations</x:v>
      </x:c>
      <x:c r="C4" s="9"/>
      <x:c r="D4" s="10" t="str">
        <x:v>HOW THIS CONNECTS</x:v>
      </x:c>
      <x:c r="E4" s="10"/>
      <x:c r="F4" s="10"/>
    </x:row>
    <x:row r="5">
      <x:c r="A5" s="9" t="str">
        <x:v>DECISION</x:v>
      </x:c>
      <x:c r="B5" s="9" t="str">
        <x:v>What qualified demand must Marketing create to support the bookings plan?</x:v>
      </x:c>
      <x:c r="C5" s="9"/>
      <x:c r="D5" s="9" t="str">
        <x:v>1. Inherits sourced bookings from Bookings Plan.</x:v>
      </x:c>
      <x:c r="E5" s="9"/>
      <x:c r="F5" s="9"/>
    </x:row>
    <x:row r="6">
      <x:c r="A6" s="9" t="str">
        <x:v>EDIT</x:v>
      </x:c>
      <x:c r="B6" s="9" t="str">
        <x:v>Blue cells only</x:v>
      </x:c>
      <x:c r="C6" s="9"/>
      <x:c r="D6" s="9" t="str">
        <x:v>2. Feeds source-specific pipeline into Pipeline Plan.</x:v>
      </x:c>
      <x:c r="E6" s="9"/>
      <x:c r="F6" s="9"/>
    </x:row>
    <x:row r="7">
      <x:c r="A7" s="9" t="str">
        <x:v>FORMULAS</x:v>
      </x:c>
      <x:c r="B7" s="9" t="str">
        <x:v>Green cells</x:v>
      </x:c>
      <x:c r="C7" s="9"/>
      <x:c r="D7" s="9" t="str">
        <x:v>3. Keeps influenced pipeline diagnostic and avoids double counting.</x:v>
      </x:c>
      <x:c r="E7" s="9"/>
      <x:c r="F7" s="9"/>
    </x:row>
    <x:row r="8">
      <x:c r="A8" s="9" t="str">
        <x:v>STATUS</x:v>
      </x:c>
      <x:c r="B8" s="9" t="str">
        <x:v>Synthetic sample assumptions</x:v>
      </x:c>
      <x:c r="C8" s="9"/>
      <x:c r="D8" s="9"/>
      <x:c r="E8" s="9"/>
      <x:c r="F8" s="9"/>
    </x:row>
    <x:row r="9">
      <x:c r="A9" s="9" t="str">
        <x:v>REFRESH</x:v>
      </x:c>
      <x:c r="B9" s="9" t="str">
        <x:v>Update inputs, review checks, approve handoff</x:v>
      </x:c>
      <x:c r="C9" s="9"/>
      <x:c r="D9" s="9"/>
      <x:c r="E9" s="9"/>
      <x:c r="F9" s="9"/>
    </x:row>
    <x:row r="10">
      <x:c r="A10" s="9" t="str">
        <x:v>WEB PAIRING</x:v>
      </x:c>
      <x:c r="B10" s="9" t="str">
        <x:v>Coherence interactive model</x:v>
      </x:c>
      <x:c r="C10" s="9"/>
      <x:c r="D10" s="9"/>
      <x:c r="E10" s="9"/>
      <x:c r="F10" s="9"/>
    </x:row>
    <x:row r="11">
      <x:c r="A11" s="9"/>
      <x:c r="B11" s="9"/>
      <x:c r="C11" s="9"/>
      <x:c r="D11" s="9"/>
      <x:c r="E11" s="9"/>
      <x:c r="F11" s="9"/>
    </x:row>
    <x:row r="12">
      <x:c r="A12" s="9"/>
      <x:c r="B12" s="9"/>
      <x:c r="C12" s="9"/>
      <x:c r="D12" s="9"/>
      <x:c r="E12" s="9"/>
      <x:c r="F12" s="9"/>
    </x:row>
    <x:row r="13">
      <x:c r="A13" s="10" t="str">
        <x:v>LEARNING GUIDE</x:v>
      </x:c>
      <x:c r="B13" s="10"/>
      <x:c r="C13" s="10"/>
      <x:c r="D13" s="10"/>
      <x:c r="E13" s="10"/>
      <x:c r="F13" s="10"/>
    </x:row>
    <x:row r="14">
      <x:c r="A14" s="9" t="str">
        <x:v>1</x:v>
      </x:c>
      <x:c r="B14" s="9" t="str">
        <x:v>Read the decision and handoffs before changing numbers</x:v>
      </x:c>
      <x:c r="C14" s="9" t="str"/>
      <x:c r="D14" s="9" t="str"/>
      <x:c r="E14" s="9" t="str"/>
      <x:c r="F14" s="9" t="str"/>
    </x:row>
    <x:row r="15">
      <x:c r="A15" s="9" t="str">
        <x:v>2</x:v>
      </x:c>
      <x:c r="B15" s="9" t="str">
        <x:v>Change one blue assumption at a time and observe formulas</x:v>
      </x:c>
      <x:c r="C15" s="9" t="str"/>
      <x:c r="D15" s="9" t="str"/>
      <x:c r="E15" s="9" t="str"/>
      <x:c r="F15" s="9" t="str"/>
    </x:row>
    <x:row r="16">
      <x:c r="A16" s="9" t="str">
        <x:v>3</x:v>
      </x:c>
      <x:c r="B16" s="9" t="str">
        <x:v>Trace every headline metric back to a visible formula</x:v>
      </x:c>
      <x:c r="C16" s="9" t="str"/>
      <x:c r="D16" s="9" t="str"/>
      <x:c r="E16" s="9" t="str"/>
      <x:c r="F16" s="9" t="str"/>
    </x:row>
    <x:row r="17">
      <x:c r="A17" s="9" t="str">
        <x:v>4</x:v>
      </x:c>
      <x:c r="B17" s="9" t="str">
        <x:v>Resolve failed checks before approving the model</x:v>
      </x:c>
      <x:c r="C17" s="9" t="str"/>
      <x:c r="D17" s="9" t="str"/>
      <x:c r="E17" s="9" t="str"/>
      <x:c r="F17" s="9" t="str"/>
    </x:row>
    <x:row r="18">
      <x:c r="A18" s="9" t="str">
        <x:v>5</x:v>
      </x:c>
      <x:c r="B18" s="9" t="str">
        <x:v>Document company-specific policy instead of hiding it in formulas</x:v>
      </x:c>
      <x:c r="C18" s="9" t="str"/>
      <x:c r="D18" s="9" t="str"/>
      <x:c r="E18" s="9" t="str"/>
      <x:c r="F18" s="9" t="str"/>
    </x:row>
  </x:sheetData>
  <x:mergeCells>
    <x:mergeCell ref="A1:F1"/>
    <x:mergeCell ref="A2:F2"/>
    <x:mergeCell ref="D4:F4"/>
    <x:mergeCell ref="D5:F5"/>
    <x:mergeCell ref="D6:F6"/>
    <x:mergeCell ref="D7:F7"/>
    <x:mergeCell ref="A13:F1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.440000534057617" hidden="0" customWidth="1"/>
    <x:col min="2" max="2" width="14.4399995803833" hidden="0" customWidth="1"/>
    <x:col min="3" max="3" width="12.779999732971191" hidden="0" customWidth="1"/>
    <x:col min="4" max="4" width="36.66999816894531" hidden="0" customWidth="1"/>
  </x:cols>
  <x:sheetData>
    <x:row r="1" ht="15" hidden="0" customHeight="1">
      <x:c r="A1" s="72" t="str">
        <x:v>Marketing Contribution Plan | Inputs</x:v>
      </x:c>
      <x:c r="B1" s="9"/>
      <x:c r="C1" s="9"/>
      <x:c r="D1" s="9"/>
    </x:row>
    <x:row r="2" ht="15" hidden="0" customHeight="1">
      <x:c r="A2" s="45" t="str">
        <x:v>ASSUMPTION</x:v>
      </x:c>
      <x:c r="B2" s="45" t="str">
        <x:v>VALUE</x:v>
      </x:c>
      <x:c r="C2" s="45" t="str">
        <x:v>UNIT / TYPE</x:v>
      </x:c>
      <x:c r="D2" s="45" t="str">
        <x:v>WHY IT MATTERS</x:v>
      </x:c>
    </x:row>
    <x:row r="3" ht="15" hidden="0" customHeight="1">
      <x:c r="A3" s="46" t="str">
        <x:v>Marketing-sourced bookings</x:v>
      </x:c>
      <x:c r="B3" s="47" t="n">
        <x:v>7200000</x:v>
      </x:c>
      <x:c r="C3" s="46" t="str">
        <x:v>Currency</x:v>
      </x:c>
      <x:c r="D3" s="46" t="str">
        <x:v>30% primary Marketing source share of FY2027 bookings plan; manual handoff</x:v>
      </x:c>
    </x:row>
    <x:row r="4" ht="15" hidden="0" customHeight="1">
      <x:c r="A4" s="46" t="str">
        <x:v>Marketing win rate</x:v>
      </x:c>
      <x:c r="B4" s="48" t="n">
        <x:v>0.21</x:v>
      </x:c>
      <x:c r="C4" s="46" t="str">
        <x:v>Percent</x:v>
      </x:c>
      <x:c r="D4" s="46" t="str">
        <x:v>Sourced opportunity conversion</x:v>
      </x:c>
    </x:row>
    <x:row r="5" ht="15" hidden="0" customHeight="1">
      <x:c r="A5" s="46" t="str">
        <x:v>Average deal size</x:v>
      </x:c>
      <x:c r="B5" s="47" t="n">
        <x:v>120000</x:v>
      </x:c>
      <x:c r="C5" s="46" t="str">
        <x:v>Currency</x:v>
      </x:c>
      <x:c r="D5" s="46" t="str">
        <x:v>Won ARR per deal</x:v>
      </x:c>
    </x:row>
    <x:row r="6" ht="15" hidden="0" customHeight="1">
      <x:c r="A6" s="46" t="str">
        <x:v>MQL to SQL conversion</x:v>
      </x:c>
      <x:c r="B6" s="48" t="n">
        <x:v>0.32</x:v>
      </x:c>
      <x:c r="C6" s="46" t="str">
        <x:v>Percent</x:v>
      </x:c>
      <x:c r="D6" s="46" t="str">
        <x:v>Qualified handoff conversion</x:v>
      </x:c>
    </x:row>
    <x:row r="7" ht="15" hidden="0" customHeight="1">
      <x:c r="A7" s="46" t="str">
        <x:v>SQL to opportunity conversion</x:v>
      </x:c>
      <x:c r="B7" s="48" t="n">
        <x:v>0.44</x:v>
      </x:c>
      <x:c r="C7" s="46" t="str">
        <x:v>Percent</x:v>
      </x:c>
      <x:c r="D7" s="46" t="str">
        <x:v>Accepted pipeline conversion</x:v>
      </x:c>
    </x:row>
    <x:row r="8" ht="15" hidden="0" customHeight="1">
      <x:c r="A8" s="46" t="str">
        <x:v>Inbound allocation</x:v>
      </x:c>
      <x:c r="B8" s="48" t="n">
        <x:v>0.4</x:v>
      </x:c>
      <x:c r="C8" s="46" t="str">
        <x:v>Percent</x:v>
      </x:c>
      <x:c r="D8" s="46" t="str">
        <x:v>Channel mix</x:v>
      </x:c>
    </x:row>
    <x:row r="9" ht="15" hidden="0" customHeight="1">
      <x:c r="A9" s="46" t="str">
        <x:v>Events allocation</x:v>
      </x:c>
      <x:c r="B9" s="48" t="n">
        <x:v>0.25</x:v>
      </x:c>
      <x:c r="C9" s="46" t="str">
        <x:v>Percent</x:v>
      </x:c>
      <x:c r="D9" s="46" t="str">
        <x:v>Channel mix</x:v>
      </x:c>
    </x:row>
    <x:row r="10" ht="15" hidden="0" customHeight="1">
      <x:c r="A10" s="46" t="str">
        <x:v>ABM allocation</x:v>
      </x:c>
      <x:c r="B10" s="48" t="n">
        <x:v>0.22</x:v>
      </x:c>
      <x:c r="C10" s="46" t="str">
        <x:v>Percent</x:v>
      </x:c>
      <x:c r="D10" s="46" t="str">
        <x:v>Channel mix</x:v>
      </x:c>
    </x:row>
    <x:row r="11" ht="15" hidden="0" customHeight="1">
      <x:c r="A11" s="49" t="str">
        <x:v>Partner marketing allocation</x:v>
      </x:c>
      <x:c r="B11" s="50" t="n">
        <x:v>0.13</x:v>
      </x:c>
      <x:c r="C11" s="49" t="str">
        <x:v>Percent</x:v>
      </x:c>
      <x:c r="D11" s="49" t="str">
        <x:v>Within Marketing allocation only; not a second Partner primary source</x:v>
      </x:c>
    </x:row>
  </x:sheetData>
  <x:mergeCells>
    <x:mergeCell ref="A1:D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.440000534057617" hidden="0" customWidth="1"/>
    <x:col min="2" max="2" width="14.4399995803833" hidden="0" customWidth="1"/>
    <x:col min="3" max="3" width="14.4399995803833" hidden="0" customWidth="1"/>
    <x:col min="4" max="4" width="14.4399995803833" hidden="0" customWidth="1"/>
    <x:col min="5" max="5" width="18.889999389648438" hidden="0" customWidth="1"/>
    <x:col min="6" max="6" width="33.33000183105469" hidden="0" customWidth="1"/>
  </x:cols>
  <x:sheetData>
    <x:row r="1" ht="15" hidden="0" customHeight="1">
      <x:c r="A1" s="72" t="str">
        <x:v>Marketing Contribution Plan | Calculation Model</x:v>
      </x:c>
      <x:c r="B1" s="9"/>
      <x:c r="C1" s="9"/>
      <x:c r="D1" s="9"/>
      <x:c r="E1" s="9"/>
      <x:c r="F1" s="9"/>
    </x:row>
    <x:row r="2" ht="15" hidden="0" customHeight="1">
      <x:c r="A2" s="9"/>
      <x:c r="B2" s="9"/>
      <x:c r="C2" s="9"/>
      <x:c r="D2" s="9"/>
      <x:c r="E2" s="9"/>
      <x:c r="F2" s="9"/>
    </x:row>
    <x:row r="3" ht="15" hidden="0" customHeight="1">
      <x:c r="A3" s="73" t="str">
        <x:v>METRIC</x:v>
      </x:c>
      <x:c r="B3" s="73" t="str">
        <x:v>FORMULA / VALUE</x:v>
      </x:c>
      <x:c r="C3" s="73" t="str">
        <x:v>RESULT</x:v>
      </x:c>
      <x:c r="D3" s="73" t="str">
        <x:v>UNIT</x:v>
      </x:c>
      <x:c r="E3" s="73" t="str">
        <x:v>HANDOFF</x:v>
      </x:c>
      <x:c r="F3" s="51" t="str"/>
    </x:row>
    <x:row r="4" ht="15" hidden="0" customHeight="1">
      <x:c r="A4" s="46" t="str">
        <x:v>Required sourced pipeline</x:v>
      </x:c>
      <x:c r="B4" s="46" t="str">
        <x:v>Bookings / win rate</x:v>
      </x:c>
      <x:c r="C4" s="60" t="n">
        <x:f>'Inputs'!$B$3/'Inputs'!$B$4</x:f>
        <x:v>34285714.28571428</x:v>
      </x:c>
      <x:c r="D4" s="46" t="str">
        <x:v>ARR</x:v>
      </x:c>
      <x:c r="E4" s="46" t="str">
        <x:v>Pipeline Plan</x:v>
      </x:c>
      <x:c r="F4" s="46" t="str"/>
    </x:row>
    <x:row r="5" ht="15" hidden="0" customHeight="1">
      <x:c r="A5" s="46" t="str">
        <x:v>Won opportunities</x:v>
      </x:c>
      <x:c r="B5" s="46" t="str">
        <x:v>Bookings / ASP</x:v>
      </x:c>
      <x:c r="C5" s="61" t="n">
        <x:f>ROUNDUP('Inputs'!$B$3/'Inputs'!$B$5,0)</x:f>
        <x:v>60</x:v>
      </x:c>
      <x:c r="D5" s="46" t="str">
        <x:v>Count</x:v>
      </x:c>
      <x:c r="E5" s="46" t="str">
        <x:v>Executive</x:v>
      </x:c>
      <x:c r="F5" s="46" t="str"/>
    </x:row>
    <x:row r="6" ht="15" hidden="0" customHeight="1">
      <x:c r="A6" s="46" t="str">
        <x:v>Required opportunities</x:v>
      </x:c>
      <x:c r="B6" s="46" t="str">
        <x:v>Pipeline / ASP</x:v>
      </x:c>
      <x:c r="C6" s="61" t="n">
        <x:f>ROUNDUP(C4/'Inputs'!$B$5,0)</x:f>
        <x:v>286</x:v>
      </x:c>
      <x:c r="D6" s="46" t="str">
        <x:v>Count</x:v>
      </x:c>
      <x:c r="E6" s="46" t="str">
        <x:v>Marketing Ops</x:v>
      </x:c>
      <x:c r="F6" s="46" t="str"/>
    </x:row>
    <x:row r="7" ht="21.600000381469727" hidden="0" customHeight="1">
      <x:c r="A7" s="46" t="str">
        <x:v>Required SQLs</x:v>
      </x:c>
      <x:c r="B7" s="46" t="str">
        <x:v>Opportunities / SQL conversion</x:v>
      </x:c>
      <x:c r="C7" s="61" t="n">
        <x:f>ROUNDUP(C6/'Inputs'!$B$7,0)</x:f>
        <x:v>650</x:v>
      </x:c>
      <x:c r="D7" s="46" t="str">
        <x:v>Count</x:v>
      </x:c>
      <x:c r="E7" s="46" t="str">
        <x:v>Marketing Ops</x:v>
      </x:c>
      <x:c r="F7" s="46" t="str"/>
    </x:row>
    <x:row r="8" ht="21.600000381469727" hidden="0" customHeight="1">
      <x:c r="A8" s="49" t="str">
        <x:v>Required MQLs</x:v>
      </x:c>
      <x:c r="B8" s="49" t="str">
        <x:v>SQLs / MQL conversion</x:v>
      </x:c>
      <x:c r="C8" s="62" t="n">
        <x:f>ROUNDUP(C7/'Inputs'!$B$6,0)</x:f>
        <x:v>2032</x:v>
      </x:c>
      <x:c r="D8" s="49" t="str">
        <x:v>Count</x:v>
      </x:c>
      <x:c r="E8" s="49" t="str">
        <x:v>Marketing Ops</x:v>
      </x:c>
      <x:c r="F8" s="49" t="str"/>
    </x:row>
    <x:row r="9" ht="15" hidden="0" customHeight="1">
      <x:c r="A9" s="9"/>
      <x:c r="B9" s="9"/>
      <x:c r="C9" s="9"/>
      <x:c r="D9" s="9"/>
      <x:c r="E9" s="9"/>
      <x:c r="F9" s="9"/>
    </x:row>
    <x:row r="10" ht="15" hidden="0" customHeight="1">
      <x:c r="A10" s="9"/>
      <x:c r="B10" s="9"/>
      <x:c r="C10" s="9"/>
      <x:c r="D10" s="9"/>
      <x:c r="E10" s="9"/>
      <x:c r="F10" s="9"/>
    </x:row>
    <x:row r="11" ht="15" hidden="0" customHeight="1">
      <x:c r="A11" s="9"/>
      <x:c r="B11" s="9"/>
      <x:c r="C11" s="9"/>
      <x:c r="D11" s="9"/>
      <x:c r="E11" s="9"/>
      <x:c r="F11" s="9"/>
    </x:row>
    <x:row r="12" ht="21.600000381469727" hidden="0" customHeight="1">
      <x:c r="A12" s="73" t="str">
        <x:v>CHANNEL</x:v>
      </x:c>
      <x:c r="B12" s="73" t="str">
        <x:v>ALLOCATION</x:v>
      </x:c>
      <x:c r="C12" s="73" t="str">
        <x:v>PIPELINE REQUIREMENT</x:v>
      </x:c>
      <x:c r="D12" s="73" t="str">
        <x:v>MQL REQUIREMENT</x:v>
      </x:c>
      <x:c r="E12" s="51" t="str"/>
      <x:c r="F12" s="51" t="str"/>
    </x:row>
    <x:row r="13" ht="15" hidden="0" customHeight="1">
      <x:c r="A13" s="46" t="str">
        <x:v>Inbound</x:v>
      </x:c>
      <x:c r="B13" s="63" t="n">
        <x:f>'Inputs'!$B$8</x:f>
        <x:v>0.4</x:v>
      </x:c>
      <x:c r="C13" s="60" t="n">
        <x:f>B13*$C$4</x:f>
        <x:v>13714285.714285715</x:v>
      </x:c>
      <x:c r="D13" s="64" t="n">
        <x:f>B13*$C$8</x:f>
        <x:v>812.8000000000001</x:v>
      </x:c>
      <x:c r="E13" s="46" t="str"/>
      <x:c r="F13" s="46" t="str"/>
    </x:row>
    <x:row r="14" ht="15" hidden="0" customHeight="1">
      <x:c r="A14" s="46" t="str">
        <x:v>Events</x:v>
      </x:c>
      <x:c r="B14" s="63" t="n">
        <x:f>'Inputs'!$B$9</x:f>
        <x:v>0.25</x:v>
      </x:c>
      <x:c r="C14" s="60" t="n">
        <x:f>B14*$C$4</x:f>
        <x:v>8571428.57142857</x:v>
      </x:c>
      <x:c r="D14" s="64" t="n">
        <x:f>B14*$C$8</x:f>
        <x:v>508</x:v>
      </x:c>
      <x:c r="E14" s="46" t="str"/>
      <x:c r="F14" s="46" t="str"/>
    </x:row>
    <x:row r="15" ht="15" hidden="0" customHeight="1">
      <x:c r="A15" s="46" t="str">
        <x:v>ABM</x:v>
      </x:c>
      <x:c r="B15" s="63" t="n">
        <x:f>'Inputs'!$B$10</x:f>
        <x:v>0.22</x:v>
      </x:c>
      <x:c r="C15" s="60" t="n">
        <x:f>B15*$C$4</x:f>
        <x:v>7542857.142857143</x:v>
      </x:c>
      <x:c r="D15" s="64" t="n">
        <x:f>B15*$C$8</x:f>
        <x:v>447.04</x:v>
      </x:c>
      <x:c r="E15" s="46" t="str"/>
      <x:c r="F15" s="46" t="str"/>
    </x:row>
    <x:row r="16" ht="15" hidden="0" customHeight="1">
      <x:c r="A16" s="46" t="str">
        <x:v>Partner Marketing</x:v>
      </x:c>
      <x:c r="B16" s="63" t="n">
        <x:f>'Inputs'!$B$11</x:f>
        <x:v>0.13</x:v>
      </x:c>
      <x:c r="C16" s="60" t="n">
        <x:f>B16*$C$4</x:f>
        <x:v>4457142.857142857</x:v>
      </x:c>
      <x:c r="D16" s="64" t="n">
        <x:f>B16*$C$8</x:f>
        <x:v>264.16</x:v>
      </x:c>
      <x:c r="E16" s="46" t="str"/>
      <x:c r="F16" s="46" t="str"/>
    </x:row>
    <x:row r="17" ht="15" hidden="0" customHeight="1">
      <x:c r="A17" s="49" t="str">
        <x:v>TOTAL</x:v>
      </x:c>
      <x:c r="B17" s="65" t="n">
        <x:f>SUM(B13:B16)</x:f>
        <x:v>1</x:v>
      </x:c>
      <x:c r="C17" s="66" t="n">
        <x:f>SUM(C13:C16)</x:f>
        <x:v>34285714.28571428</x:v>
      </x:c>
      <x:c r="D17" s="67" t="n">
        <x:f>SUM(D13:D16)</x:f>
        <x:v>2032.0000000000002</x:v>
      </x:c>
      <x:c r="E17" s="49" t="str"/>
      <x:c r="F17" s="49" t="str"/>
    </x:row>
  </x:sheetData>
  <x:mergeCells>
    <x:mergeCell ref="A1:F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.780000686645508" hidden="0" customWidth="1"/>
    <x:col min="2" max="2" width="16.670000076293945" hidden="0" customWidth="1"/>
    <x:col min="3" max="3" width="13.329999923706055" hidden="0" customWidth="1"/>
    <x:col min="4" max="4" width="21.110000610351562" hidden="0" customWidth="1"/>
    <x:col min="5" max="5" width="36.66999816894531" hidden="0" customWidth="1"/>
  </x:cols>
  <x:sheetData>
    <x:row r="1" ht="15" hidden="0" customHeight="1">
      <x:c r="A1" s="72" t="str">
        <x:v>Marketing Contribution Plan | Checks &amp; Handoffs</x:v>
      </x:c>
      <x:c r="B1" s="9"/>
      <x:c r="C1" s="9"/>
      <x:c r="D1" s="9"/>
      <x:c r="E1" s="9"/>
    </x:row>
    <x:row r="2" ht="15" hidden="0" customHeight="1">
      <x:c r="A2" s="9" t="str">
        <x:v>CONTROL / OUTPUT</x:v>
      </x:c>
      <x:c r="B2" s="9" t="str">
        <x:v>VALUE</x:v>
      </x:c>
      <x:c r="C2" s="9" t="str">
        <x:v>STATUS</x:v>
      </x:c>
      <x:c r="D2" s="9" t="str">
        <x:v>OWNER / RECEIVER</x:v>
      </x:c>
      <x:c r="E2" s="9" t="str">
        <x:v>WHY IT MATTERS</x:v>
      </x:c>
    </x:row>
    <x:row r="3" ht="15" hidden="0" customHeight="1">
      <x:c r="A3" s="9" t="str">
        <x:v>Channel allocation</x:v>
      </x:c>
      <x:c r="B3" s="70" t="n">
        <x:f>Model!B17</x:f>
        <x:v>1</x:v>
      </x:c>
      <x:c r="C3" s="71" t="str">
        <x:f>IF(ABS(B3-1)&lt;0.0001,"PASS","FAIL")</x:f>
        <x:v>PASS</x:v>
      </x:c>
      <x:c r="D3" s="9" t="str">
        <x:v>CMO</x:v>
      </x:c>
      <x:c r="E3" s="9" t="str">
        <x:v>Must equal 100%</x:v>
      </x:c>
    </x:row>
    <x:row r="4" ht="15" hidden="0" customHeight="1">
      <x:c r="A4" s="9" t="str">
        <x:v>Required pipeline</x:v>
      </x:c>
      <x:c r="B4" s="70" t="n">
        <x:f>Model!C4</x:f>
        <x:v>34285714.28571428</x:v>
      </x:c>
      <x:c r="C4" s="71" t="str">
        <x:v>OUTPUT</x:v>
      </x:c>
      <x:c r="D4" s="9" t="str">
        <x:v>Pipeline Plan</x:v>
      </x:c>
      <x:c r="E4" s="9" t="str">
        <x:v>Sourced-pipeline commitment</x:v>
      </x:c>
    </x:row>
    <x:row r="5" ht="15" hidden="0" customHeight="1">
      <x:c r="A5" s="9" t="str">
        <x:v>Required MQLs</x:v>
      </x:c>
      <x:c r="B5" s="70" t="n">
        <x:f>Model!C8</x:f>
        <x:v>2032</x:v>
      </x:c>
      <x:c r="C5" s="71" t="str">
        <x:v>OUTPUT</x:v>
      </x:c>
      <x:c r="D5" s="9" t="str">
        <x:v>Marketing Ops</x:v>
      </x:c>
      <x:c r="E5" s="9" t="str">
        <x:v>Demand creation requirement</x:v>
      </x:c>
    </x:row>
    <x:row r="6" ht="15" hidden="0" customHeight="1">
      <x:c r="A6" s="9" t="str">
        <x:v>FY2027-2026-09-16: required sourced pipeline = $7.2M / 21%; counts round up.</x:v>
      </x:c>
      <x:c r="B6" s="70" t="str">
        <x:v>Sourced only</x:v>
      </x:c>
      <x:c r="C6" s="71" t="str">
        <x:v>PASS</x:v>
      </x:c>
      <x:c r="D6" s="9" t="str">
        <x:v>Finance</x:v>
      </x:c>
      <x:c r="E6" s="9" t="str">
        <x:v>Influenced pipeline stays diagnostic</x:v>
      </x:c>
    </x:row>
  </x:sheetData>
  <x:mergeCells>
    <x:mergeCell ref="A1:E1"/>
  </x:mergeCells>
  <x:pageMargins left="0.7" right="0.7" top="0.75" bottom="0.75" header="0.3" footer="0.3"/>
</x:worksheet>
</file>